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стр1" sheetId="5" r:id="rId5"/>
    <sheet name="3стр2" sheetId="6" r:id="rId6"/>
    <sheet name="Сп2" sheetId="7" r:id="rId7"/>
    <sheet name="2" sheetId="8" r:id="rId8"/>
    <sheet name="Сп1" sheetId="9" r:id="rId9"/>
    <sheet name="1" sheetId="10" r:id="rId10"/>
    <sheet name="СпК" sheetId="11" r:id="rId11"/>
    <sheet name="Кстр1" sheetId="12" r:id="rId12"/>
    <sheet name="Кстр2" sheetId="13" r:id="rId13"/>
    <sheet name="СпМ" sheetId="14" r:id="rId14"/>
    <sheet name="М" sheetId="15" r:id="rId15"/>
  </sheets>
  <definedNames>
    <definedName name="_xlnm.Print_Area" localSheetId="9">'1'!$A$1:$J$71</definedName>
    <definedName name="_xlnm.Print_Area" localSheetId="7">'2'!$A$1:$J$71</definedName>
    <definedName name="_xlnm.Print_Area" localSheetId="4">'3стр1'!$A$1:$G$75</definedName>
    <definedName name="_xlnm.Print_Area" localSheetId="5">'3стр2'!$A$1:$K$76</definedName>
    <definedName name="_xlnm.Print_Area" localSheetId="1">'4стр1'!$A$1:$G$75</definedName>
    <definedName name="_xlnm.Print_Area" localSheetId="2">'4стр2'!$A$1:$K$36</definedName>
    <definedName name="_xlnm.Print_Area" localSheetId="11">'Кстр1'!$A$1:$G$75</definedName>
    <definedName name="_xlnm.Print_Area" localSheetId="12">'Кстр2'!$A$1:$K$76</definedName>
    <definedName name="_xlnm.Print_Area" localSheetId="14">'М'!$A$1:$J$71</definedName>
    <definedName name="_xlnm.Print_Area" localSheetId="8">'Сп1'!$A$1:$I$64</definedName>
    <definedName name="_xlnm.Print_Area" localSheetId="6">'Сп2'!$A$1:$I$64</definedName>
    <definedName name="_xlnm.Print_Area" localSheetId="3">'Сп3'!$A$1:$I$64</definedName>
    <definedName name="_xlnm.Print_Area" localSheetId="0">'Сп4'!$A$1:$I$64</definedName>
    <definedName name="_xlnm.Print_Area" localSheetId="10">'СпК'!$A$1:$I$64</definedName>
    <definedName name="_xlnm.Print_Area" localSheetId="13">'СпМ'!$A$1:$I$64</definedName>
  </definedNames>
  <calcPr fullCalcOnLoad="1"/>
</workbook>
</file>

<file path=xl/sharedStrings.xml><?xml version="1.0" encoding="utf-8"?>
<sst xmlns="http://schemas.openxmlformats.org/spreadsheetml/2006/main" count="842" uniqueCount="125">
  <si>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</si>
  <si>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</si>
  <si>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</si>
  <si>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</si>
  <si>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</si>
  <si>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</si>
  <si>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</si>
  <si>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</si>
  <si>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</si>
  <si>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</si>
  <si>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</si>
  <si>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</si>
  <si>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</si>
  <si>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</si>
  <si>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</si>
  <si>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</si>
  <si>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</si>
  <si>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</si>
  <si>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Аристов Александр</t>
  </si>
  <si>
    <t>Ахтемзянов Рустам</t>
  </si>
  <si>
    <t>Срумов Антон</t>
  </si>
  <si>
    <t>Наконечный Антон</t>
  </si>
  <si>
    <t>Исмайлов Азат</t>
  </si>
  <si>
    <t>Сафиуллин Азат</t>
  </si>
  <si>
    <t>Валеев Риф</t>
  </si>
  <si>
    <t>Шапошников Александр</t>
  </si>
  <si>
    <t>Харламов Руслан</t>
  </si>
  <si>
    <t>Отин Роман</t>
  </si>
  <si>
    <t>Поскряков Александр</t>
  </si>
  <si>
    <t>Исламов Дамир</t>
  </si>
  <si>
    <t>Хабиров Марс</t>
  </si>
  <si>
    <t>Семенов Юрий</t>
  </si>
  <si>
    <t>Манайчев Владимир</t>
  </si>
  <si>
    <t>Давлетов Тимур</t>
  </si>
  <si>
    <t>Финал Турнира Дню пограничника. 24 мая.</t>
  </si>
  <si>
    <t>Ратникова Наталья</t>
  </si>
  <si>
    <t>Полуфинал Турнира Дню пограничника. 18 мая.</t>
  </si>
  <si>
    <t>Шакиров Ильяс</t>
  </si>
  <si>
    <t>Уткулов Ринат</t>
  </si>
  <si>
    <t>Мурсалимова Инна</t>
  </si>
  <si>
    <t>Шадрин Эдуард</t>
  </si>
  <si>
    <t>Хубатулин Ринат</t>
  </si>
  <si>
    <t>Афанасьев Леонид</t>
  </si>
  <si>
    <t>Гайсин Айбулат</t>
  </si>
  <si>
    <t>Хайруллин Ренат</t>
  </si>
  <si>
    <t>Барышев Сергей</t>
  </si>
  <si>
    <t>Мухаметов Ришат</t>
  </si>
  <si>
    <t>Ганеев Газиз</t>
  </si>
  <si>
    <t>Иванов Дмитрий</t>
  </si>
  <si>
    <t>Баринов Владимир</t>
  </si>
  <si>
    <t>Волков Виктор</t>
  </si>
  <si>
    <t>Толкачев Иван</t>
  </si>
  <si>
    <t>Усков Сергей</t>
  </si>
  <si>
    <t>Новокрещенов Владимир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</si>
  <si>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</si>
  <si>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</si>
  <si>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</si>
  <si>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</si>
  <si>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</si>
  <si>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</si>
  <si>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</si>
  <si>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</si>
  <si>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</si>
  <si>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</si>
  <si>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</si>
  <si>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</si>
  <si>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</si>
  <si>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</si>
  <si>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</si>
  <si>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</si>
  <si>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Лобов Андрей</t>
  </si>
  <si>
    <t>Четвертьфинал Турнира Дню пограничника. 10 мая.</t>
  </si>
  <si>
    <t>Яковлев Роман</t>
  </si>
  <si>
    <t>Гайфуллин Ильяс</t>
  </si>
  <si>
    <t>Искарова Фануза</t>
  </si>
  <si>
    <t>Мухамадиев Наиль</t>
  </si>
  <si>
    <t>Мухамадеев Артур</t>
  </si>
  <si>
    <t>Ишметов Александр</t>
  </si>
  <si>
    <t>Насыров Илдар</t>
  </si>
  <si>
    <t>Осьмофинал Турнира Дню пограничника. 3 мая.</t>
  </si>
  <si>
    <t>Рахматуллин Равиль</t>
  </si>
  <si>
    <t>Грошев Юрий</t>
  </si>
  <si>
    <t>Ишбулатов Флюр</t>
  </si>
  <si>
    <t>Бикбулатов Ильдар</t>
  </si>
  <si>
    <t>Емелин Илья</t>
  </si>
  <si>
    <t>Гафурова Эльмира</t>
  </si>
  <si>
    <t>Самигуллин Леонар</t>
  </si>
  <si>
    <t>1/16 финала Турнира Дню пограничника. 27 апреля.</t>
  </si>
  <si>
    <t>Гайнанов Азат</t>
  </si>
  <si>
    <t>Волков Арнольд</t>
  </si>
  <si>
    <t>Краснова Светлана</t>
  </si>
  <si>
    <t>Саитов Ринат</t>
  </si>
  <si>
    <t>Юлдашбаев Марат</t>
  </si>
  <si>
    <t>Зиновьев Александр</t>
  </si>
  <si>
    <t>Хакимов Фларит</t>
  </si>
  <si>
    <t>Пермяков Никита</t>
  </si>
  <si>
    <t>Латыпов Аллан</t>
  </si>
  <si>
    <t>Ильясов Анвар</t>
  </si>
  <si>
    <t>Шаяхметов Азамат</t>
  </si>
  <si>
    <t>1/32 финала Турнира Дню пограничника. 19 апреля.</t>
  </si>
  <si>
    <t>Карташов Алексей</t>
  </si>
  <si>
    <t>Зарипова Эльвина</t>
  </si>
  <si>
    <t>Латыпов Тимур</t>
  </si>
  <si>
    <t>Захаров Андрей</t>
  </si>
  <si>
    <t>Фаизов Альберт</t>
  </si>
  <si>
    <t>Мурзин Рустем</t>
  </si>
  <si>
    <t>Сапожников Антон</t>
  </si>
  <si>
    <t>Григорьев Руслан</t>
  </si>
  <si>
    <t>Ханнанов Рустам</t>
  </si>
  <si>
    <t>Зиякаев Ильнар</t>
  </si>
  <si>
    <t>Гордеев Андрей</t>
  </si>
  <si>
    <t>Молдаванцев Никита</t>
  </si>
  <si>
    <t>Неизвестных Игорь</t>
  </si>
  <si>
    <t>Цветков Антон</t>
  </si>
  <si>
    <t>Халилова Роксана</t>
  </si>
  <si>
    <t>Фахритдинов Эдгар</t>
  </si>
  <si>
    <t>Килюшева Виктория</t>
  </si>
  <si>
    <t>Халилов Арслан</t>
  </si>
  <si>
    <t>Хасанов Айнур</t>
  </si>
  <si>
    <t>Лукманов Азат</t>
  </si>
  <si>
    <t>Самигуллина Камилла</t>
  </si>
  <si>
    <t>Нигматулина Элина</t>
  </si>
  <si>
    <t>Журавлев Айрат</t>
  </si>
  <si>
    <t>Саитов Эмиль</t>
  </si>
  <si>
    <t>Шмальц Андрей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</si>
</sst>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84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89</v>
      </c>
      <c r="B2" s="24"/>
      <c r="C2" s="26" t="s">
        <v>99</v>
      </c>
      <c r="D2" s="24"/>
      <c r="E2" s="24"/>
      <c r="F2" s="24"/>
      <c r="G2" s="24"/>
      <c r="H2" s="24"/>
      <c r="I2" s="24"/>
    </row>
    <row r="3" spans="1:9" ht="18">
      <c r="A3" s="21" t="s">
        <v>90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100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101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102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96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95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103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104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105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106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107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108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109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110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111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112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113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114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115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116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118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119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120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121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93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122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123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124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Сп1!C1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Сп1!C2</f>
        <v>Четвертьфинал Турнира Дню пограничника. 10 мая.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Сп1!A1</f>
        <v>Гайсин Айбулат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43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Сп1!A16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43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Сп1!A9</f>
        <v>Гайфуллин Ильяс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73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Сп1!A8</f>
        <v>Яковлев Роман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48</v>
      </c>
      <c r="F11" s="3"/>
      <c r="G11" s="11"/>
      <c r="H11" s="3"/>
      <c r="I11" s="3"/>
    </row>
    <row r="12" spans="1:9" ht="12.75">
      <c r="A12" s="2">
        <v>5</v>
      </c>
      <c r="B12" s="4" t="str">
        <f>Сп1!A5</f>
        <v>Толкачев Иван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51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Сп1!A12</f>
        <v>Мухамадеев Артур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48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Сп1!A13</f>
        <v>Ишметов Александр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48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Сп1!A4</f>
        <v>Иванов Дмитрий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45</v>
      </c>
      <c r="G19" s="6"/>
      <c r="H19" s="6"/>
      <c r="I19" s="6"/>
    </row>
    <row r="20" spans="1:9" ht="12.75">
      <c r="A20" s="2">
        <v>3</v>
      </c>
      <c r="B20" s="4" t="str">
        <f>Сп1!A3</f>
        <v>Барышев Сергей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45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Сп1!A14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45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Сп1!A11</f>
        <v>Мухамадиев Наиль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52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Сп1!A6</f>
        <v>Усков Сергей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45</v>
      </c>
      <c r="F27" s="13"/>
      <c r="G27" s="3"/>
      <c r="H27" s="3"/>
      <c r="I27" s="3"/>
    </row>
    <row r="28" spans="1:9" ht="12.75">
      <c r="A28" s="2">
        <v>7</v>
      </c>
      <c r="B28" s="4" t="str">
        <f>Сп1!A7</f>
        <v>Новокрещенов Владимир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53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Сп1!A10</f>
        <v>Искарова Фануза</v>
      </c>
      <c r="C30" s="9"/>
      <c r="D30" s="9"/>
      <c r="E30" s="2">
        <v>-15</v>
      </c>
      <c r="F30" s="4" t="str">
        <f>IF(F19=E11,E27,IF(F19=E27,E11,0))</f>
        <v>Иванов Дмитрий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53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Сп1!A15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70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Сп1!A2</f>
        <v>Лобов Андрей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Гайсин Айбулат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72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Яковлев Роман</v>
      </c>
      <c r="C38" s="5">
        <v>20</v>
      </c>
      <c r="D38" s="15" t="s">
        <v>70</v>
      </c>
      <c r="E38" s="5">
        <v>26</v>
      </c>
      <c r="F38" s="15" t="s">
        <v>70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Лобов Андрей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Мухамадеев Артур</v>
      </c>
      <c r="C40" s="3"/>
      <c r="D40" s="5">
        <v>24</v>
      </c>
      <c r="E40" s="16" t="s">
        <v>70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77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Ишметов Александр</v>
      </c>
      <c r="C42" s="5">
        <v>21</v>
      </c>
      <c r="D42" s="16" t="s">
        <v>52</v>
      </c>
      <c r="E42" s="13"/>
      <c r="F42" s="5">
        <v>28</v>
      </c>
      <c r="G42" s="15" t="s">
        <v>73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Усков Сергей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Новокрещенов Владимир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75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Мухамадиев Наиль</v>
      </c>
      <c r="C46" s="5">
        <v>22</v>
      </c>
      <c r="D46" s="15" t="s">
        <v>75</v>
      </c>
      <c r="E46" s="5">
        <v>27</v>
      </c>
      <c r="F46" s="16" t="s">
        <v>73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Толкачев Иван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Искарова Фануза</v>
      </c>
      <c r="C48" s="3"/>
      <c r="D48" s="5">
        <v>25</v>
      </c>
      <c r="E48" s="16" t="s">
        <v>73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74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73</v>
      </c>
      <c r="E50" s="13"/>
      <c r="F50" s="2">
        <v>-28</v>
      </c>
      <c r="G50" s="4" t="str">
        <f>IF(G42=F38,F46,IF(G42=F46,F38,0))</f>
        <v>Лобов Андрей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Гайфуллин Ильяс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Гайсин Айбулат</v>
      </c>
      <c r="C53" s="3"/>
      <c r="D53" s="2">
        <v>-20</v>
      </c>
      <c r="E53" s="4" t="str">
        <f>IF(D38=C37,C39,IF(D38=C39,C37,0))</f>
        <v>Яковлев Роман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43</v>
      </c>
      <c r="D54" s="3"/>
      <c r="E54" s="5">
        <v>31</v>
      </c>
      <c r="F54" s="6" t="s">
        <v>72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Новокрещенов Владимир</v>
      </c>
      <c r="C55" s="14" t="s">
        <v>4</v>
      </c>
      <c r="D55" s="2">
        <v>-21</v>
      </c>
      <c r="E55" s="8" t="str">
        <f>IF(D42=C41,C43,IF(D42=C43,C41,0))</f>
        <v>Ишметов Александр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Новокрещенов Владимир</v>
      </c>
      <c r="D56" s="3"/>
      <c r="E56" s="3"/>
      <c r="F56" s="5">
        <v>33</v>
      </c>
      <c r="G56" s="6" t="s">
        <v>74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Толкачев Иван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Усков Сергей</v>
      </c>
      <c r="C58" s="3"/>
      <c r="D58" s="3"/>
      <c r="E58" s="5">
        <v>32</v>
      </c>
      <c r="F58" s="10" t="s">
        <v>74</v>
      </c>
      <c r="G58" s="20"/>
      <c r="H58" s="3"/>
      <c r="I58" s="3"/>
    </row>
    <row r="59" spans="1:9" ht="12.75">
      <c r="A59" s="3"/>
      <c r="B59" s="5">
        <v>30</v>
      </c>
      <c r="C59" s="6" t="s">
        <v>52</v>
      </c>
      <c r="D59" s="2">
        <v>-23</v>
      </c>
      <c r="E59" s="8" t="str">
        <f>IF(D50=C49,C51,IF(D50=C51,C49,0))</f>
        <v>Искарова Фануза</v>
      </c>
      <c r="F59" s="2">
        <v>-33</v>
      </c>
      <c r="G59" s="4" t="str">
        <f>IF(G56=F54,F58,IF(G56=F58,F54,0))</f>
        <v>Яковлев Роман</v>
      </c>
      <c r="H59" s="12"/>
      <c r="I59" s="12"/>
    </row>
    <row r="60" spans="1:9" ht="12.75">
      <c r="A60" s="2">
        <v>-25</v>
      </c>
      <c r="B60" s="8" t="str">
        <f>IF(E48=D46,D50,IF(E48=D50,D46,0))</f>
        <v>Мухамадиев Наиль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Мухамадиев Наиль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Ишметов Александр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51</v>
      </c>
      <c r="H63" s="12"/>
      <c r="I63" s="12"/>
    </row>
    <row r="64" spans="1:9" ht="12.75">
      <c r="A64" s="3"/>
      <c r="B64" s="5">
        <v>35</v>
      </c>
      <c r="C64" s="6" t="s">
        <v>76</v>
      </c>
      <c r="D64" s="3"/>
      <c r="E64" s="2">
        <v>-32</v>
      </c>
      <c r="F64" s="8" t="str">
        <f>IF(F58=E57,E59,IF(F58=E59,E57,0))</f>
        <v>Толкачев Иван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Мухамадеев Артур</v>
      </c>
      <c r="C65" s="9"/>
      <c r="D65" s="13"/>
      <c r="E65" s="3"/>
      <c r="F65" s="2">
        <v>-34</v>
      </c>
      <c r="G65" s="4" t="str">
        <f>IF(G63=F62,F64,IF(G63=F64,F62,0))</f>
        <v>Ишметов Александр</v>
      </c>
      <c r="H65" s="12"/>
      <c r="I65" s="12"/>
    </row>
    <row r="66" spans="1:9" ht="12.75">
      <c r="A66" s="3"/>
      <c r="B66" s="3"/>
      <c r="C66" s="5">
        <v>37</v>
      </c>
      <c r="D66" s="6" t="s">
        <v>76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35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22</v>
      </c>
      <c r="B2" s="24"/>
      <c r="C2" s="26" t="s">
        <v>36</v>
      </c>
      <c r="D2" s="24"/>
      <c r="E2" s="24"/>
      <c r="F2" s="24"/>
      <c r="G2" s="24"/>
      <c r="H2" s="24"/>
      <c r="I2" s="24"/>
    </row>
    <row r="3" spans="1:9" ht="18">
      <c r="A3" s="21" t="s">
        <v>23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27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37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39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42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31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43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44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45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46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47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48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49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50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51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52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53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33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32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25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СпК!C2</f>
        <v>Полуфинал Турнира Дню пограничника. 18 мая.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СпК!A1</f>
        <v>Ратникова Наталья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35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СпК!A32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35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СпК!A17</f>
        <v>Ганеев Газиз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47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СпК!A16</f>
        <v>Мухаметов Ришат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40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СпК!A9</f>
        <v>Шадрин Эдуард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40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СпК!A24</f>
        <v>Давлетов Тимур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40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СпК!A25</f>
        <v>Манайчев Владимир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39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СпК!A8</f>
        <v>Мурсалимова Инна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27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СпК!A5</f>
        <v>Шакиров Ильяс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37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СпК!A28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37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СпК!A21</f>
        <v>Толкачев Иван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31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СпК!A12</f>
        <v>Семенов Юрий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27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СпК!A13</f>
        <v>Гайсин Айбулат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43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СпК!A20</f>
        <v>Волков Виктор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27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СпК!A29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27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СпК!A4</f>
        <v>Отин Роман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23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СпК!A3</f>
        <v>Сафиуллин Азат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23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СпК!A30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23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СпК!A19</f>
        <v>Баринов Владимир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44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СпК!A14</f>
        <v>Хайруллин Ренат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23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СпК!A11</f>
        <v>Афанасьев Леонид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42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СпК!A22</f>
        <v>Усков Сергей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42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СпК!A27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38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СпК!A6</f>
        <v>Уткулов Ринат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23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СпК!A7</f>
        <v>Исламов Дамир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29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СпК!A26</f>
        <v>Шапошников Александр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29</v>
      </c>
      <c r="E55" s="9"/>
      <c r="F55" s="18">
        <v>-31</v>
      </c>
      <c r="G55" s="4" t="str">
        <f>IF(G35=F19,F51,IF(G35=F51,F19,0))</f>
        <v>Отин Роман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СпК!A23</f>
        <v>Новокрещенов Владимир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41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СпК!A10</f>
        <v>Хубатулин Ринат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22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СпК!A15</f>
        <v>Барышев Сергей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45</v>
      </c>
      <c r="D61" s="9"/>
      <c r="E61" s="2">
        <v>-58</v>
      </c>
      <c r="F61" s="4" t="str">
        <f>IF(Кстр2!H14=Кстр2!G10,Кстр2!G18,IF(Кстр2!H14=Кстр2!G18,Кстр2!G10,0))</f>
        <v>Ратникова Наталья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СпК!A18</f>
        <v>Иванов Дмитрий</v>
      </c>
      <c r="C62" s="9"/>
      <c r="D62" s="9"/>
      <c r="E62" s="3"/>
      <c r="F62" s="5">
        <v>61</v>
      </c>
      <c r="G62" s="6" t="s">
        <v>40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22</v>
      </c>
      <c r="E63" s="2">
        <v>-59</v>
      </c>
      <c r="F63" s="8" t="str">
        <f>IF(Кстр2!H30=Кстр2!G26,Кстр2!G34,IF(Кстр2!H30=Кстр2!G34,Кстр2!G26,0))</f>
        <v>Шадрин Эдуард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СпК!A31</f>
        <v>нет</v>
      </c>
      <c r="C64" s="9"/>
      <c r="D64" s="3"/>
      <c r="E64" s="3"/>
      <c r="F64" s="2">
        <v>-61</v>
      </c>
      <c r="G64" s="4" t="str">
        <f>IF(G62=F61,F63,IF(G62=F63,F61,0))</f>
        <v>Ратникова Наталья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22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СпК!A2</f>
        <v>Исмайлов Азат</v>
      </c>
      <c r="C66" s="3"/>
      <c r="D66" s="3"/>
      <c r="E66" s="2">
        <v>-56</v>
      </c>
      <c r="F66" s="4" t="str">
        <f>IF(Кстр2!G10=Кстр2!F6,Кстр2!F14,IF(Кстр2!G10=Кстр2!F14,Кстр2!F6,0))</f>
        <v>Уткулов Ринат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42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IF(Кстр2!F6=Кстр2!E4,Кстр2!E8,IF(Кстр2!F6=Кстр2!E8,Кстр2!E4,0))</f>
        <v>Хубатулин Ринат</v>
      </c>
      <c r="C68" s="3"/>
      <c r="D68" s="3"/>
      <c r="E68" s="2">
        <v>-57</v>
      </c>
      <c r="F68" s="8" t="str">
        <f>IF(Кстр2!G26=Кстр2!F22,Кстр2!F30,IF(Кстр2!G26=Кстр2!F30,Кстр2!F22,0))</f>
        <v>Афанасьев Леонид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41</v>
      </c>
      <c r="D69" s="3"/>
      <c r="E69" s="3"/>
      <c r="F69" s="2">
        <v>-62</v>
      </c>
      <c r="G69" s="4" t="str">
        <f>IF(G67=F66,F68,IF(G67=F68,F66,0))</f>
        <v>Уткулов Ринат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IF(Кстр2!F14=Кстр2!E12,Кстр2!E16,IF(Кстр2!F14=Кстр2!E16,Кстр2!E12,0))</f>
        <v>Шакиров Ильяс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39</v>
      </c>
      <c r="E71" s="2">
        <v>-63</v>
      </c>
      <c r="F71" s="4" t="str">
        <f>IF(C69=B68,B70,IF(C69=B70,B68,0))</f>
        <v>Шакиров Ильяс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IF(Кстр2!F22=Кстр2!E20,Кстр2!E24,IF(Кстр2!F22=Кстр2!E24,Кстр2!E20,0))</f>
        <v>Семенов Юрий</v>
      </c>
      <c r="C72" s="9"/>
      <c r="D72" s="17" t="s">
        <v>6</v>
      </c>
      <c r="E72" s="3"/>
      <c r="F72" s="5">
        <v>66</v>
      </c>
      <c r="G72" s="6" t="s">
        <v>31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39</v>
      </c>
      <c r="D73" s="20"/>
      <c r="E73" s="2">
        <v>-64</v>
      </c>
      <c r="F73" s="8" t="str">
        <f>IF(C73=B72,B74,IF(C73=B74,B72,0))</f>
        <v>Семенов Юрий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IF(Кстр2!F30=Кстр2!E28,Кстр2!E32,IF(Кстр2!F30=Кстр2!E32,Кстр2!E28,0))</f>
        <v>Мурсалимова Инна</v>
      </c>
      <c r="C74" s="2">
        <v>-65</v>
      </c>
      <c r="D74" s="4" t="str">
        <f>IF(D71=C69,C73,IF(D71=C73,C69,0))</f>
        <v>Хубатулин Ринат</v>
      </c>
      <c r="E74" s="3"/>
      <c r="F74" s="2">
        <v>-66</v>
      </c>
      <c r="G74" s="4" t="str">
        <f>IF(G72=F71,F73,IF(G72=F73,F71,0))</f>
        <v>Шакиров Ильяс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СпК!C2</f>
        <v>Полуфинал Турнира Дню пограничника. 18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IF(Кстр1!C5=Кстр1!B4,Кстр1!B6,IF(Кстр1!C5=Кстр1!B6,Кстр1!B4,0))</f>
        <v>нет</v>
      </c>
      <c r="C4" s="3"/>
      <c r="D4" s="2">
        <v>-25</v>
      </c>
      <c r="E4" s="4" t="str">
        <f>IF(Кстр1!E11=Кстр1!D7,Кстр1!D15,IF(Кстр1!E11=Кстр1!D15,Кстр1!D7,0))</f>
        <v>Ратникова Наталья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IF(Кстр1!C9=Кстр1!B8,Кстр1!B10,IF(Кстр1!C9=Кстр1!B10,Кстр1!B8,0))</f>
        <v>Мухаметов Ришат</v>
      </c>
      <c r="C6" s="5">
        <v>40</v>
      </c>
      <c r="D6" s="12" t="s">
        <v>45</v>
      </c>
      <c r="E6" s="5">
        <v>52</v>
      </c>
      <c r="F6" s="12" t="s">
        <v>35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IF(Кстр1!D63=Кстр1!C61,Кстр1!C65,IF(Кстр1!D63=Кстр1!C65,Кстр1!C61,0))</f>
        <v>Барышев Сергей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IF(Кстр1!C13=Кстр1!B12,Кстр1!B14,IF(Кстр1!C13=Кстр1!B14,Кстр1!B12,0))</f>
        <v>Давлетов Тимур</v>
      </c>
      <c r="C8" s="3"/>
      <c r="D8" s="5">
        <v>48</v>
      </c>
      <c r="E8" s="33" t="s">
        <v>41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32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IF(Кстр1!C17=Кстр1!B16,Кстр1!B18,IF(Кстр1!C17=Кстр1!B18,Кстр1!B16,0))</f>
        <v>Манайчев Владимир</v>
      </c>
      <c r="C10" s="5">
        <v>41</v>
      </c>
      <c r="D10" s="33" t="s">
        <v>41</v>
      </c>
      <c r="E10" s="13"/>
      <c r="F10" s="5">
        <v>56</v>
      </c>
      <c r="G10" s="12" t="s">
        <v>35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IF(Кстр1!D55=Кстр1!C53,Кстр1!C57,IF(Кстр1!D55=Кстр1!C57,Кстр1!C53,0))</f>
        <v>Хубатулин Ринат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IF(Кстр1!C21=Кстр1!B20,Кстр1!B22,IF(Кстр1!C21=Кстр1!B22,Кстр1!B20,0))</f>
        <v>нет</v>
      </c>
      <c r="C12" s="3"/>
      <c r="D12" s="2">
        <v>-26</v>
      </c>
      <c r="E12" s="4" t="str">
        <f>IF(Кстр1!E27=Кстр1!D23,Кстр1!D31,IF(Кстр1!E27=Кстр1!D31,Кстр1!D23,0))</f>
        <v>Шакиров Ильяс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51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IF(Кстр1!C25=Кстр1!B24,Кстр1!B26,IF(Кстр1!C25=Кстр1!B26,Кстр1!B24,0))</f>
        <v>Толкачев Иван</v>
      </c>
      <c r="C14" s="5">
        <v>42</v>
      </c>
      <c r="D14" s="12" t="s">
        <v>38</v>
      </c>
      <c r="E14" s="5">
        <v>53</v>
      </c>
      <c r="F14" s="33" t="s">
        <v>38</v>
      </c>
      <c r="G14" s="5">
        <v>58</v>
      </c>
      <c r="H14" s="12" t="s">
        <v>22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IF(Кстр1!D47=Кстр1!C45,Кстр1!C49,IF(Кстр1!D47=Кстр1!C49,Кстр1!C45,0))</f>
        <v>Уткулов Ринат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IF(Кстр1!C29=Кстр1!B28,Кстр1!B30,IF(Кстр1!C29=Кстр1!B30,Кстр1!B28,0))</f>
        <v>Волков Виктор</v>
      </c>
      <c r="C16" s="3"/>
      <c r="D16" s="5">
        <v>49</v>
      </c>
      <c r="E16" s="33" t="s">
        <v>38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50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IF(Кстр1!C33=Кстр1!B32,Кстр1!B34,IF(Кстр1!C33=Кстр1!B34,Кстр1!B32,0))</f>
        <v>нет</v>
      </c>
      <c r="C18" s="5">
        <v>43</v>
      </c>
      <c r="D18" s="33" t="s">
        <v>44</v>
      </c>
      <c r="E18" s="13"/>
      <c r="F18" s="2">
        <v>-30</v>
      </c>
      <c r="G18" s="8" t="str">
        <f>IF(Кстр1!F51=Кстр1!E43,Кстр1!E59,IF(Кстр1!F51=Кстр1!E59,Кстр1!E43,0))</f>
        <v>Исмайлов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IF(Кстр1!D39=Кстр1!C37,Кстр1!C41,IF(Кстр1!D39=Кстр1!C41,Кстр1!C37,0))</f>
        <v>Хайруллин Ренат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IF(Кстр1!C37=Кстр1!B36,Кстр1!B38,IF(Кстр1!C37=Кстр1!B38,Кстр1!B36,0))</f>
        <v>нет</v>
      </c>
      <c r="C20" s="3"/>
      <c r="D20" s="2">
        <v>-27</v>
      </c>
      <c r="E20" s="4" t="str">
        <f>IF(Кстр1!E43=Кстр1!D39,Кстр1!D47,IF(Кстр1!E43=Кстр1!D47,Кстр1!D39,0))</f>
        <v>Афанасьев Леонид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49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IF(Кстр1!C41=Кстр1!B40,Кстр1!B42,IF(Кстр1!C41=Кстр1!B42,Кстр1!B40,0))</f>
        <v>Баринов Владимир</v>
      </c>
      <c r="C22" s="5">
        <v>44</v>
      </c>
      <c r="D22" s="12" t="s">
        <v>43</v>
      </c>
      <c r="E22" s="5">
        <v>54</v>
      </c>
      <c r="F22" s="12" t="s">
        <v>42</v>
      </c>
      <c r="G22" s="13"/>
      <c r="H22" s="5">
        <v>60</v>
      </c>
      <c r="I22" s="34" t="s">
        <v>22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IF(Кстр1!D31=Кстр1!C29,Кстр1!C33,IF(Кстр1!D31=Кстр1!C33,Кстр1!C29,0))</f>
        <v>Гайсин Айбулат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IF(Кстр1!C45=Кстр1!B44,Кстр1!B46,IF(Кстр1!C45=Кстр1!B46,Кстр1!B44,0))</f>
        <v>Усков Сергей</v>
      </c>
      <c r="C24" s="3"/>
      <c r="D24" s="5">
        <v>50</v>
      </c>
      <c r="E24" s="33" t="s">
        <v>31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52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IF(Кстр1!C49=Кстр1!B48,Кстр1!B50,IF(Кстр1!C49=Кстр1!B50,Кстр1!B48,0))</f>
        <v>нет</v>
      </c>
      <c r="C26" s="5">
        <v>45</v>
      </c>
      <c r="D26" s="33" t="s">
        <v>31</v>
      </c>
      <c r="E26" s="13"/>
      <c r="F26" s="5">
        <v>57</v>
      </c>
      <c r="G26" s="12" t="s">
        <v>29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IF(Кстр1!D23=Кстр1!C21,Кстр1!C25,IF(Кстр1!D23=Кстр1!C25,Кстр1!C21,0))</f>
        <v>Семенов Юрий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IF(Кстр1!C53=Кстр1!B52,Кстр1!B54,IF(Кстр1!C53=Кстр1!B54,Кстр1!B52,0))</f>
        <v>Шапошников Александр</v>
      </c>
      <c r="C28" s="3"/>
      <c r="D28" s="2">
        <v>-28</v>
      </c>
      <c r="E28" s="4" t="str">
        <f>IF(Кстр1!E59=Кстр1!D55,Кстр1!D63,IF(Кстр1!E59=Кстр1!D63,Кстр1!D55,0))</f>
        <v>Исламов Дамир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53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IF(Кстр1!C57=Кстр1!B56,Кстр1!B58,IF(Кстр1!C57=Кстр1!B58,Кстр1!B56,0))</f>
        <v>Новокрещенов Владимир</v>
      </c>
      <c r="C30" s="5">
        <v>46</v>
      </c>
      <c r="D30" s="12" t="s">
        <v>39</v>
      </c>
      <c r="E30" s="5">
        <v>55</v>
      </c>
      <c r="F30" s="33" t="s">
        <v>29</v>
      </c>
      <c r="G30" s="5">
        <v>59</v>
      </c>
      <c r="H30" s="33" t="s">
        <v>29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IF(Кстр1!D15=Кстр1!C13,Кстр1!C17,IF(Кстр1!D15=Кстр1!C17,Кстр1!C13,0))</f>
        <v>Мурсалимова Инна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IF(Кстр1!C61=Кстр1!B60,Кстр1!B62,IF(Кстр1!C61=Кстр1!B62,Кстр1!B60,0))</f>
        <v>Иванов Дмитрий</v>
      </c>
      <c r="C32" s="3"/>
      <c r="D32" s="5">
        <v>51</v>
      </c>
      <c r="E32" s="33" t="s">
        <v>39</v>
      </c>
      <c r="F32" s="3"/>
      <c r="G32" s="9"/>
      <c r="H32" s="2">
        <v>-60</v>
      </c>
      <c r="I32" s="35" t="str">
        <f>IF(I22=H14,H30,IF(I22=H30,H14,0))</f>
        <v>Исламов Дамир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48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IF(Кстр1!C65=Кстр1!B64,Кстр1!B66,IF(Кстр1!C65=Кстр1!B66,Кстр1!B64,0))</f>
        <v>нет</v>
      </c>
      <c r="C34" s="5">
        <v>47</v>
      </c>
      <c r="D34" s="33" t="s">
        <v>47</v>
      </c>
      <c r="E34" s="13"/>
      <c r="F34" s="2">
        <v>-29</v>
      </c>
      <c r="G34" s="8" t="str">
        <f>IF(Кстр1!F19=Кстр1!E11,Кстр1!E27,IF(Кстр1!F19=Кстр1!E27,Кстр1!E11,0))</f>
        <v>Шадрин Эдуард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IF(Кстр1!D7=Кстр1!C5,Кстр1!C9,IF(Кстр1!D7=Кстр1!C9,Кстр1!C5,0))</f>
        <v>Ганеев Газиз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Мухаметов Ришат</v>
      </c>
      <c r="C37" s="3"/>
      <c r="D37" s="3"/>
      <c r="E37" s="3"/>
      <c r="F37" s="2">
        <v>-48</v>
      </c>
      <c r="G37" s="4" t="str">
        <f>IF(E8=D6,D10,IF(E8=D10,D6,0))</f>
        <v>Барышев Сергей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46</v>
      </c>
      <c r="D38" s="3"/>
      <c r="E38" s="3"/>
      <c r="F38" s="3"/>
      <c r="G38" s="5">
        <v>67</v>
      </c>
      <c r="H38" s="12" t="s">
        <v>45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Манайчев Владимир</v>
      </c>
      <c r="C39" s="9"/>
      <c r="D39" s="3"/>
      <c r="E39" s="3"/>
      <c r="F39" s="2">
        <v>-49</v>
      </c>
      <c r="G39" s="8" t="str">
        <f>IF(E16=D14,D18,IF(E16=D18,D14,0))</f>
        <v>Хайруллин Ренат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46</v>
      </c>
      <c r="E40" s="3"/>
      <c r="F40" s="3"/>
      <c r="G40" s="3"/>
      <c r="H40" s="5">
        <v>69</v>
      </c>
      <c r="I40" s="23" t="s">
        <v>45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Толкачев Иван</v>
      </c>
      <c r="C41" s="9"/>
      <c r="D41" s="9"/>
      <c r="E41" s="3"/>
      <c r="F41" s="2">
        <v>-50</v>
      </c>
      <c r="G41" s="4" t="str">
        <f>IF(E24=D22,D26,IF(E24=D26,D22,0))</f>
        <v>Гайсин Айбулат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50</v>
      </c>
      <c r="D42" s="9"/>
      <c r="E42" s="3"/>
      <c r="F42" s="3"/>
      <c r="G42" s="5">
        <v>68</v>
      </c>
      <c r="H42" s="33" t="s">
        <v>43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Волков Виктор</v>
      </c>
      <c r="C43" s="3"/>
      <c r="D43" s="9"/>
      <c r="E43" s="3"/>
      <c r="F43" s="2">
        <v>-51</v>
      </c>
      <c r="G43" s="8" t="str">
        <f>IF(E32=D30,D34,IF(E32=D34,D30,0))</f>
        <v>Ганеев Газиз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46</v>
      </c>
      <c r="F44" s="3"/>
      <c r="G44" s="3"/>
      <c r="H44" s="2">
        <v>-69</v>
      </c>
      <c r="I44" s="4" t="str">
        <f>IF(I40=H38,H42,IF(I40=H42,H38,0))</f>
        <v>Гайсин Айбулат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Баринов Владимир</v>
      </c>
      <c r="C45" s="3"/>
      <c r="D45" s="9"/>
      <c r="E45" s="14" t="s">
        <v>54</v>
      </c>
      <c r="F45" s="3"/>
      <c r="G45" s="2">
        <v>-67</v>
      </c>
      <c r="H45" s="4" t="str">
        <f>IF(H38=G37,G39,IF(H38=G39,G37,0))</f>
        <v>Хайруллин Ренат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49</v>
      </c>
      <c r="D46" s="9"/>
      <c r="E46" s="3"/>
      <c r="F46" s="3"/>
      <c r="G46" s="3"/>
      <c r="H46" s="5">
        <v>70</v>
      </c>
      <c r="I46" s="34" t="s">
        <v>44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Усков Сергей</v>
      </c>
      <c r="C47" s="9"/>
      <c r="D47" s="9"/>
      <c r="E47" s="3"/>
      <c r="F47" s="3"/>
      <c r="G47" s="2">
        <v>-68</v>
      </c>
      <c r="H47" s="8" t="str">
        <f>IF(H42=G41,G43,IF(H42=G43,G41,0))</f>
        <v>Ганеев Газиз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53</v>
      </c>
      <c r="E48" s="3"/>
      <c r="F48" s="3"/>
      <c r="G48" s="3"/>
      <c r="H48" s="2">
        <v>-70</v>
      </c>
      <c r="I48" s="4" t="str">
        <f>IF(I46=H45,H47,IF(I46=H47,H45,0))</f>
        <v>Ганеев Газиз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Новокрещенов Владимир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53</v>
      </c>
      <c r="D50" s="2">
        <v>-77</v>
      </c>
      <c r="E50" s="4" t="str">
        <f>IF(E44=D40,D48,IF(E44=D48,D40,0))</f>
        <v>Новокрещенов Владимир</v>
      </c>
      <c r="F50" s="2">
        <v>-71</v>
      </c>
      <c r="G50" s="4" t="str">
        <f>IF(C38=B37,B39,IF(C38=B39,B37,0))</f>
        <v>Манайчев Владимир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Иванов Дмитрий</v>
      </c>
      <c r="C51" s="3"/>
      <c r="D51" s="3"/>
      <c r="E51" s="14" t="s">
        <v>55</v>
      </c>
      <c r="F51" s="3"/>
      <c r="G51" s="5">
        <v>79</v>
      </c>
      <c r="H51" s="12" t="s">
        <v>51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Волков Виктор</v>
      </c>
      <c r="E52" s="20"/>
      <c r="F52" s="2">
        <v>-72</v>
      </c>
      <c r="G52" s="8" t="str">
        <f>IF(C42=B41,B43,IF(C42=B43,B41,0))</f>
        <v>Толкачев Иван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49</v>
      </c>
      <c r="F53" s="3"/>
      <c r="G53" s="3"/>
      <c r="H53" s="5">
        <v>81</v>
      </c>
      <c r="I53" s="23" t="s">
        <v>48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Баринов Владимир</v>
      </c>
      <c r="E54" s="14" t="s">
        <v>56</v>
      </c>
      <c r="F54" s="2">
        <v>-73</v>
      </c>
      <c r="G54" s="4" t="str">
        <f>IF(C46=B45,B47,IF(C46=B47,B45,0))</f>
        <v>Усков Сергей</v>
      </c>
      <c r="H54" s="9"/>
      <c r="I54" s="19"/>
      <c r="J54" s="27" t="s">
        <v>57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Волков Виктор</v>
      </c>
      <c r="F55" s="3"/>
      <c r="G55" s="5">
        <v>80</v>
      </c>
      <c r="H55" s="33" t="s">
        <v>48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58</v>
      </c>
      <c r="F56" s="2">
        <v>-74</v>
      </c>
      <c r="G56" s="8" t="str">
        <f>IF(C50=B49,B51,IF(C50=B51,B49,0))</f>
        <v>Иванов Дмитрий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33</v>
      </c>
      <c r="D57" s="3"/>
      <c r="E57" s="3"/>
      <c r="F57" s="3"/>
      <c r="G57" s="3"/>
      <c r="H57" s="2">
        <v>-81</v>
      </c>
      <c r="I57" s="4" t="str">
        <f>IF(I53=H51,H55,IF(I53=H55,H51,0))</f>
        <v>Толкачев Иван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Давлетов Тимур</v>
      </c>
      <c r="C58" s="9"/>
      <c r="D58" s="3"/>
      <c r="E58" s="3"/>
      <c r="F58" s="3"/>
      <c r="G58" s="2">
        <v>-79</v>
      </c>
      <c r="H58" s="4" t="str">
        <f>IF(H51=G50,G52,IF(H51=G52,G50,0))</f>
        <v>Манайчев Владимир</v>
      </c>
      <c r="I58" s="20"/>
      <c r="J58" s="27" t="s">
        <v>59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33</v>
      </c>
      <c r="E59" s="3"/>
      <c r="F59" s="3"/>
      <c r="G59" s="3"/>
      <c r="H59" s="5">
        <v>82</v>
      </c>
      <c r="I59" s="34" t="s">
        <v>32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Усков Сергей</v>
      </c>
      <c r="I60" s="20"/>
      <c r="J60" s="27" t="s">
        <v>60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Усков Сергей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7" t="s">
        <v>61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33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25</v>
      </c>
      <c r="E67" s="3"/>
      <c r="F67" s="2">
        <v>-85</v>
      </c>
      <c r="G67" s="4">
        <f>IF(C65=B64,B66,IF(C65=B66,B64,0))</f>
        <v>0</v>
      </c>
      <c r="H67" s="9"/>
      <c r="I67" s="19"/>
      <c r="J67" s="27" t="s">
        <v>63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Шапошников Александр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25</v>
      </c>
      <c r="D69" s="2">
        <v>-89</v>
      </c>
      <c r="E69" s="4" t="str">
        <f>IF(E63=D59,D67,IF(E63=D67,D59,0))</f>
        <v>Шапошников Александр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65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66</v>
      </c>
      <c r="F73" s="3"/>
      <c r="G73" s="2">
        <v>-92</v>
      </c>
      <c r="H73" s="8" t="str">
        <f>IF(H68=G67,G69,IF(H68=G69,G67,0))</f>
        <v>нет</v>
      </c>
      <c r="I73" s="20"/>
      <c r="J73" s="27" t="s">
        <v>67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68</v>
      </c>
      <c r="F75" s="3"/>
      <c r="G75" s="13"/>
      <c r="H75" s="3"/>
      <c r="I75" s="20"/>
      <c r="J75" s="27" t="s">
        <v>69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34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СпМ!C1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СпМ!C2</f>
        <v>Финал Турнира Дню пограничника. 24 мая.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Аристов Александр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Давлетов Тимур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Харламов Руслан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Шапошников Александр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Исмайлов Азат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Исламов Дамир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21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Хабиров Марс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Наконечный Антон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Срумов Антон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Семенов Юрий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Поскряков Александр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Сафиуллин Азат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20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Валеев Риф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Отин Роман</v>
      </c>
      <c r="C30" s="9"/>
      <c r="D30" s="9"/>
      <c r="E30" s="2">
        <v>-15</v>
      </c>
      <c r="F30" s="4" t="str">
        <f>IF(F19=E11,E27,IF(F19=E27,E11,0))</f>
        <v>Срумов Антон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СпМ!A15</f>
        <v>Манайчев Владимир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Ахтемзянов Рустам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Давлетов Тимур</v>
      </c>
      <c r="C36" s="3"/>
      <c r="D36" s="2">
        <v>-13</v>
      </c>
      <c r="E36" s="4" t="str">
        <f>IF(E11=D7,D15,IF(E11=D15,D7,0))</f>
        <v>Наконечный Антон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Шапошников Александр</v>
      </c>
      <c r="C38" s="5">
        <v>20</v>
      </c>
      <c r="D38" s="15" t="s">
        <v>24</v>
      </c>
      <c r="E38" s="5">
        <v>26</v>
      </c>
      <c r="F38" s="15" t="s">
        <v>24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Валеев Риф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Исламов Дамир</v>
      </c>
      <c r="C40" s="3"/>
      <c r="D40" s="5">
        <v>24</v>
      </c>
      <c r="E40" s="16" t="s">
        <v>24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Хабиров Марс</v>
      </c>
      <c r="C42" s="5">
        <v>21</v>
      </c>
      <c r="D42" s="16" t="s">
        <v>23</v>
      </c>
      <c r="E42" s="13"/>
      <c r="F42" s="5">
        <v>28</v>
      </c>
      <c r="G42" s="15" t="s">
        <v>19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Сафиуллин Азат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Семенов Юрий</v>
      </c>
      <c r="C44" s="3"/>
      <c r="D44" s="2">
        <v>-14</v>
      </c>
      <c r="E44" s="4" t="str">
        <f>IF(E27=D23,D31,IF(E27=D31,D23,0))</f>
        <v>Ахтемзянов Рустам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31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Поскряков Александр</v>
      </c>
      <c r="C46" s="5">
        <v>22</v>
      </c>
      <c r="D46" s="15" t="s">
        <v>22</v>
      </c>
      <c r="E46" s="5">
        <v>27</v>
      </c>
      <c r="F46" s="16" t="s">
        <v>19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Исмайлов Азат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Отин Роман</v>
      </c>
      <c r="C48" s="3"/>
      <c r="D48" s="5">
        <v>25</v>
      </c>
      <c r="E48" s="16" t="s">
        <v>22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32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Манайчев Владимир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Валеев Риф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Харламов Руслан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Наконечный Антон</v>
      </c>
      <c r="C53" s="3"/>
      <c r="D53" s="2">
        <v>-20</v>
      </c>
      <c r="E53" s="4" t="str">
        <f>IF(D38=C37,C39,IF(D38=C39,C37,0))</f>
        <v>Шапошников Александр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21</v>
      </c>
      <c r="D54" s="3"/>
      <c r="E54" s="5">
        <v>31</v>
      </c>
      <c r="F54" s="6" t="s">
        <v>25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Исмайлов Азат</v>
      </c>
      <c r="C55" s="14" t="s">
        <v>4</v>
      </c>
      <c r="D55" s="2">
        <v>-21</v>
      </c>
      <c r="E55" s="8" t="str">
        <f>IF(D42=C41,C43,IF(D42=C43,C41,0))</f>
        <v>Исламов Дамир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Исмайлов Азат</v>
      </c>
      <c r="D56" s="3"/>
      <c r="E56" s="3"/>
      <c r="F56" s="5">
        <v>33</v>
      </c>
      <c r="G56" s="6" t="s">
        <v>25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Семенов Юрий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Сафиуллин Азат</v>
      </c>
      <c r="C58" s="3"/>
      <c r="D58" s="3"/>
      <c r="E58" s="5">
        <v>32</v>
      </c>
      <c r="F58" s="10" t="s">
        <v>31</v>
      </c>
      <c r="G58" s="20"/>
      <c r="H58" s="3"/>
      <c r="I58" s="3"/>
    </row>
    <row r="59" spans="1:9" ht="12.75">
      <c r="A59" s="3"/>
      <c r="B59" s="5">
        <v>30</v>
      </c>
      <c r="C59" s="6" t="s">
        <v>26</v>
      </c>
      <c r="D59" s="2">
        <v>-23</v>
      </c>
      <c r="E59" s="8" t="str">
        <f>IF(D50=C49,C51,IF(D50=C51,C49,0))</f>
        <v>Манайчев Владимир</v>
      </c>
      <c r="F59" s="2">
        <v>-33</v>
      </c>
      <c r="G59" s="4" t="str">
        <f>IF(G56=F54,F58,IF(G56=F58,F54,0))</f>
        <v>Семенов Юрий</v>
      </c>
      <c r="H59" s="12"/>
      <c r="I59" s="12"/>
    </row>
    <row r="60" spans="1:9" ht="12.75">
      <c r="A60" s="2">
        <v>-25</v>
      </c>
      <c r="B60" s="8" t="str">
        <f>IF(E48=D46,D50,IF(E48=D50,D46,0))</f>
        <v>Харламов Руслан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Сафиуллин Азат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Исламов Дамир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Давлетов Тимур</v>
      </c>
      <c r="C63" s="3"/>
      <c r="D63" s="3"/>
      <c r="E63" s="3"/>
      <c r="F63" s="5">
        <v>34</v>
      </c>
      <c r="G63" s="6" t="s">
        <v>29</v>
      </c>
      <c r="H63" s="12"/>
      <c r="I63" s="12"/>
    </row>
    <row r="64" spans="1:9" ht="12.75">
      <c r="A64" s="3"/>
      <c r="B64" s="5">
        <v>35</v>
      </c>
      <c r="C64" s="6" t="s">
        <v>30</v>
      </c>
      <c r="D64" s="3"/>
      <c r="E64" s="2">
        <v>-32</v>
      </c>
      <c r="F64" s="8" t="str">
        <f>IF(F58=E57,E59,IF(F58=E59,E57,0))</f>
        <v>Манайчев Владимир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Хабиров Марс</v>
      </c>
      <c r="C65" s="9"/>
      <c r="D65" s="13"/>
      <c r="E65" s="3"/>
      <c r="F65" s="2">
        <v>-34</v>
      </c>
      <c r="G65" s="4" t="str">
        <f>IF(G63=F62,F64,IF(G63=F64,F62,0))</f>
        <v>Манайчев Владимир</v>
      </c>
      <c r="H65" s="12"/>
      <c r="I65" s="12"/>
    </row>
    <row r="66" spans="1:9" ht="12.75">
      <c r="A66" s="3"/>
      <c r="B66" s="3"/>
      <c r="C66" s="5">
        <v>37</v>
      </c>
      <c r="D66" s="6" t="s">
        <v>30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Поскряков Александр</v>
      </c>
      <c r="C67" s="9"/>
      <c r="D67" s="17" t="s">
        <v>12</v>
      </c>
      <c r="E67" s="2">
        <v>-35</v>
      </c>
      <c r="F67" s="4" t="str">
        <f>IF(C64=B63,B65,IF(C64=B65,B63,0))</f>
        <v>Давлетов Тимур</v>
      </c>
      <c r="G67" s="3"/>
      <c r="H67" s="3"/>
      <c r="I67" s="3"/>
    </row>
    <row r="68" spans="1:9" ht="12.75">
      <c r="A68" s="3"/>
      <c r="B68" s="5">
        <v>36</v>
      </c>
      <c r="C68" s="10" t="s">
        <v>28</v>
      </c>
      <c r="D68" s="20"/>
      <c r="E68" s="3"/>
      <c r="F68" s="5">
        <v>38</v>
      </c>
      <c r="G68" s="6" t="s">
        <v>33</v>
      </c>
      <c r="H68" s="12"/>
      <c r="I68" s="12"/>
    </row>
    <row r="69" spans="1:9" ht="12.75">
      <c r="A69" s="2">
        <v>-19</v>
      </c>
      <c r="B69" s="8" t="str">
        <f>IF(C49=B48,B50,IF(C49=B50,B48,0))</f>
        <v>Отин Роман</v>
      </c>
      <c r="C69" s="2">
        <v>-37</v>
      </c>
      <c r="D69" s="4" t="str">
        <f>IF(D66=C64,C68,IF(D66=C68,C64,0))</f>
        <v>Поскряков Александр</v>
      </c>
      <c r="E69" s="2">
        <v>-36</v>
      </c>
      <c r="F69" s="8" t="str">
        <f>IF(C68=B67,B69,IF(C68=B69,B67,0))</f>
        <v>Отин Роман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Отин Роман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Сп4!C2</f>
        <v>1/32 финала Турнира Дню пограничника. 19 апреля.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Сп4!A1</f>
        <v>Емелин Илья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84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Сп4!A32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110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Сп4!A17</f>
        <v>Молдаванцев Никита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110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Сп4!A16</f>
        <v>Гордеев Андрей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95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Сп4!A9</f>
        <v>Захаров Андрей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103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Сп4!A24</f>
        <v>Хасанов Айнур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95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Сп4!A25</f>
        <v>Лукманов Азат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95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Сп4!A8</f>
        <v>Пермяков Никита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95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Сп4!A5</f>
        <v>Зарипова Эльвина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101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Сп4!A28</f>
        <v>Зиновьев Александр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101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Сп4!A21</f>
        <v>Фахритдинов Эдгар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106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Сп4!A12</f>
        <v>Сапожников Антон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101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Сп4!A13</f>
        <v>Григорьев Руслан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107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Сп4!A20</f>
        <v>Халилова Роксана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107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Сп4!A29</f>
        <v>Журавлев Айрат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100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Сп4!A4</f>
        <v>Карташов Алексей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95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Сп4!A3</f>
        <v>Краснова Светлана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90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Сп4!A30</f>
        <v>Саитов Эмиль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90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Сп4!A19</f>
        <v>Цветков Антон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108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Сп4!A14</f>
        <v>Ханнанов Рустам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90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Сп4!A11</f>
        <v>Мурзин Рустем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105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Сп4!A22</f>
        <v>Килюшева Виктория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102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Сп4!A27</f>
        <v>Нигматулина Элина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102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Сп4!A6</f>
        <v>Латыпов Тимур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90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Сп4!A7</f>
        <v>Латыпов Аллан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96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Сп4!A26</f>
        <v>Самигуллина Камилла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96</v>
      </c>
      <c r="E55" s="9"/>
      <c r="F55" s="18">
        <v>-31</v>
      </c>
      <c r="G55" s="4" t="str">
        <f>IF(G35=F19,F51,IF(G35=F51,F19,0))</f>
        <v>Краснова Светлана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Сп4!A23</f>
        <v>Халилов Арслан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104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Сп4!A10</f>
        <v>Фаизов Альберт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89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Сп4!A15</f>
        <v>Зиякаев Ильнар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109</v>
      </c>
      <c r="D61" s="9"/>
      <c r="E61" s="2">
        <v>-58</v>
      </c>
      <c r="F61" s="4" t="str">
        <f>IF(4стр2!H14=4стр2!G10,4стр2!G18,IF(4стр2!H14=4стр2!G18,4стр2!G10,0))</f>
        <v>Волков Арнольд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Сп4!A18</f>
        <v>Неизвестных Игорь</v>
      </c>
      <c r="C62" s="9"/>
      <c r="D62" s="9"/>
      <c r="E62" s="3"/>
      <c r="F62" s="5">
        <v>61</v>
      </c>
      <c r="G62" s="6" t="s">
        <v>89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89</v>
      </c>
      <c r="E63" s="2">
        <v>-59</v>
      </c>
      <c r="F63" s="8" t="str">
        <f>IF(4стр2!H30=4стр2!G26,4стр2!G34,IF(4стр2!H30=4стр2!G34,4стр2!G26,0))</f>
        <v>Емелин Илья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Сп4!A31</f>
        <v>Шмальц Андрей</v>
      </c>
      <c r="C64" s="9"/>
      <c r="D64" s="3"/>
      <c r="E64" s="3"/>
      <c r="F64" s="2">
        <v>-61</v>
      </c>
      <c r="G64" s="4" t="str">
        <f>IF(G62=F61,F63,IF(G62=F63,F61,0))</f>
        <v>Емелин Илья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89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Сп4!A2</f>
        <v>Волков Арнольд</v>
      </c>
      <c r="C66" s="3"/>
      <c r="D66" s="3"/>
      <c r="E66" s="2">
        <v>-56</v>
      </c>
      <c r="F66" s="4"/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/>
      <c r="C68" s="3"/>
      <c r="D68" s="3"/>
      <c r="E68" s="2">
        <v>-57</v>
      </c>
      <c r="F68" s="8"/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/>
      <c r="D69" s="3"/>
      <c r="E69" s="3"/>
      <c r="F69" s="2">
        <v>-62</v>
      </c>
      <c r="G69" s="4">
        <f>IF(G67=F66,F68,IF(G67=F68,F66,0))</f>
        <v>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/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/>
      <c r="E71" s="2">
        <v>-63</v>
      </c>
      <c r="F71" s="4">
        <f>IF(C69=B68,B70,IF(C69=B70,B68,0))</f>
        <v>0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/>
      <c r="C72" s="9"/>
      <c r="D72" s="17" t="s">
        <v>6</v>
      </c>
      <c r="E72" s="3"/>
      <c r="F72" s="5">
        <v>66</v>
      </c>
      <c r="G72" s="6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/>
      <c r="D73" s="20"/>
      <c r="E73" s="2">
        <v>-64</v>
      </c>
      <c r="F73" s="8">
        <f>IF(C73=B72,B74,IF(C73=B74,B72,0))</f>
        <v>0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/>
      <c r="C74" s="2">
        <v>-65</v>
      </c>
      <c r="D74" s="4">
        <f>IF(D71=C69,C73,IF(D71=C73,C69,0))</f>
        <v>0</v>
      </c>
      <c r="E74" s="3"/>
      <c r="F74" s="2">
        <v>-66</v>
      </c>
      <c r="G74" s="4">
        <f>IF(G72=F71,F73,IF(G72=F73,F71,0))</f>
        <v>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3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Сп4!C2</f>
        <v>1/32 финала Турнира Дню пограничника. 19 апреля.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IF(4стр1!C5=4стр1!B4,4стр1!B6,IF(4стр1!C5=4стр1!B6,4стр1!B4,0))</f>
        <v>нет</v>
      </c>
      <c r="C4" s="3"/>
      <c r="D4" s="2">
        <v>-25</v>
      </c>
      <c r="E4" s="4" t="str">
        <f>IF(4стр1!E11=4стр1!D7,4стр1!D15,IF(4стр1!E11=4стр1!D15,4стр1!D7,0))</f>
        <v>Гордеев Андрей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IF(4стр1!C9=4стр1!B8,4стр1!B10,IF(4стр1!C9=4стр1!B10,4стр1!B8,0))</f>
        <v>Молдаванцев Никита</v>
      </c>
      <c r="C6" s="5">
        <v>40</v>
      </c>
      <c r="D6" s="12" t="s">
        <v>109</v>
      </c>
      <c r="E6" s="5">
        <v>52</v>
      </c>
      <c r="F6" s="12" t="s">
        <v>110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IF(4стр1!D63=4стр1!C61,4стр1!C65,IF(4стр1!D63=4стр1!C65,4стр1!C61,0))</f>
        <v>Зиякаев Ильнар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IF(4стр1!C13=4стр1!B12,4стр1!B14,IF(4стр1!C13=4стр1!B14,4стр1!B12,0))</f>
        <v>Хасанов Айнур</v>
      </c>
      <c r="C8" s="3"/>
      <c r="D8" s="5">
        <v>48</v>
      </c>
      <c r="E8" s="33" t="s">
        <v>109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119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IF(4стр1!C17=4стр1!B16,4стр1!B18,IF(4стр1!C17=4стр1!B18,4стр1!B16,0))</f>
        <v>Лукманов Азат</v>
      </c>
      <c r="C10" s="5">
        <v>41</v>
      </c>
      <c r="D10" s="33" t="s">
        <v>104</v>
      </c>
      <c r="E10" s="13"/>
      <c r="F10" s="5">
        <v>56</v>
      </c>
      <c r="G10" s="12" t="s">
        <v>93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IF(4стр1!D55=4стр1!C53,4стр1!C57,IF(4стр1!D55=4стр1!C57,4стр1!C53,0))</f>
        <v>Фаизов Альберт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IF(4стр1!C21=4стр1!B20,4стр1!B22,IF(4стр1!C21=4стр1!B22,4стр1!B20,0))</f>
        <v>Зиновьев Александр</v>
      </c>
      <c r="C12" s="3"/>
      <c r="D12" s="2">
        <v>-26</v>
      </c>
      <c r="E12" s="4" t="str">
        <f>IF(4стр1!E27=4стр1!D23,4стр1!D31,IF(4стр1!E27=4стр1!D31,4стр1!D23,0))</f>
        <v>Григорьев Руслан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93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IF(4стр1!C25=4стр1!B24,4стр1!B26,IF(4стр1!C25=4стр1!B26,4стр1!B24,0))</f>
        <v>Фахритдинов Эдгар</v>
      </c>
      <c r="C14" s="5">
        <v>42</v>
      </c>
      <c r="D14" s="12" t="s">
        <v>93</v>
      </c>
      <c r="E14" s="5">
        <v>53</v>
      </c>
      <c r="F14" s="33" t="s">
        <v>93</v>
      </c>
      <c r="G14" s="5">
        <v>58</v>
      </c>
      <c r="H14" s="12" t="s">
        <v>93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IF(4стр1!D47=4стр1!C45,4стр1!C49,IF(4стр1!D47=4стр1!C49,4стр1!C45,0))</f>
        <v>Мурзин Рустем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IF(4стр1!C29=4стр1!B28,4стр1!B30,IF(4стр1!C29=4стр1!B30,4стр1!B28,0))</f>
        <v>Халилова Роксана</v>
      </c>
      <c r="C16" s="3"/>
      <c r="D16" s="5">
        <v>49</v>
      </c>
      <c r="E16" s="33" t="s">
        <v>93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122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IF(4стр1!C33=4стр1!B32,4стр1!B34,IF(4стр1!C33=4стр1!B34,4стр1!B32,0))</f>
        <v>Журавлев Айрат</v>
      </c>
      <c r="C18" s="5">
        <v>43</v>
      </c>
      <c r="D18" s="33" t="s">
        <v>108</v>
      </c>
      <c r="E18" s="13"/>
      <c r="F18" s="2">
        <v>-30</v>
      </c>
      <c r="G18" s="8" t="str">
        <f>IF(4стр1!F51=4стр1!E43,4стр1!E59,IF(4стр1!F51=4стр1!E59,4стр1!E43,0))</f>
        <v>Волков Арнольд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IF(4стр1!D39=4стр1!C37,4стр1!C41,IF(4стр1!D39=4стр1!C41,4стр1!C37,0))</f>
        <v>Ханнанов Рустам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IF(4стр1!C37=4стр1!B36,4стр1!B38,IF(4стр1!C37=4стр1!B38,4стр1!B36,0))</f>
        <v>Саитов Эмиль</v>
      </c>
      <c r="C20" s="3"/>
      <c r="D20" s="2">
        <v>-27</v>
      </c>
      <c r="E20" s="4" t="str">
        <f>IF(4стр1!E43=4стр1!D39,4стр1!D47,IF(4стр1!E43=4стр1!D47,4стр1!D39,0))</f>
        <v>Латыпов Тимур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123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IF(4стр1!C41=4стр1!B40,4стр1!B42,IF(4стр1!C41=4стр1!B42,4стр1!B40,0))</f>
        <v>Цветков Антон</v>
      </c>
      <c r="C22" s="5">
        <v>44</v>
      </c>
      <c r="D22" s="12" t="s">
        <v>100</v>
      </c>
      <c r="E22" s="5">
        <v>54</v>
      </c>
      <c r="F22" s="12" t="s">
        <v>106</v>
      </c>
      <c r="G22" s="13"/>
      <c r="H22" s="5">
        <v>60</v>
      </c>
      <c r="I22" s="34" t="s">
        <v>93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IF(4стр1!D31=4стр1!C29,4стр1!C33,IF(4стр1!D31=4стр1!C33,4стр1!C29,0))</f>
        <v>Карташов Алексей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IF(4стр1!C45=4стр1!B44,4стр1!B46,IF(4стр1!C45=4стр1!B46,4стр1!B44,0))</f>
        <v>Килюшева Виктория</v>
      </c>
      <c r="C24" s="3"/>
      <c r="D24" s="5">
        <v>50</v>
      </c>
      <c r="E24" s="33" t="s">
        <v>106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116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IF(4стр1!C49=4стр1!B48,4стр1!B50,IF(4стр1!C49=4стр1!B50,4стр1!B48,0))</f>
        <v>Нигматулина Элина</v>
      </c>
      <c r="C26" s="5">
        <v>45</v>
      </c>
      <c r="D26" s="33" t="s">
        <v>106</v>
      </c>
      <c r="E26" s="13"/>
      <c r="F26" s="5">
        <v>57</v>
      </c>
      <c r="G26" s="12" t="s">
        <v>84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IF(4стр1!D23=4стр1!C21,4стр1!C25,IF(4стр1!D23=4стр1!C25,4стр1!C21,0))</f>
        <v>Сапожников Антон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IF(4стр1!C53=4стр1!B52,4стр1!B54,IF(4стр1!C53=4стр1!B54,4стр1!B52,0))</f>
        <v>Самигуллина Камилла</v>
      </c>
      <c r="C28" s="3"/>
      <c r="D28" s="2">
        <v>-28</v>
      </c>
      <c r="E28" s="4" t="str">
        <f>IF(4стр1!E59=4стр1!D55,4стр1!D63,IF(4стр1!E59=4стр1!D63,4стр1!D55,0))</f>
        <v>Латыпов Аллан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117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IF(4стр1!C57=4стр1!B56,4стр1!B58,IF(4стр1!C57=4стр1!B58,4стр1!B56,0))</f>
        <v>Халилов Арслан</v>
      </c>
      <c r="C30" s="5">
        <v>46</v>
      </c>
      <c r="D30" s="12" t="s">
        <v>103</v>
      </c>
      <c r="E30" s="5">
        <v>55</v>
      </c>
      <c r="F30" s="33" t="s">
        <v>84</v>
      </c>
      <c r="G30" s="5">
        <v>59</v>
      </c>
      <c r="H30" s="33" t="s">
        <v>101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IF(4стр1!D15=4стр1!C13,4стр1!C17,IF(4стр1!D15=4стр1!C17,4стр1!C13,0))</f>
        <v>Захаров Андрей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IF(4стр1!C61=4стр1!B60,4стр1!B62,IF(4стр1!C61=4стр1!B62,4стр1!B60,0))</f>
        <v>Неизвестных Игорь</v>
      </c>
      <c r="C32" s="3"/>
      <c r="D32" s="5">
        <v>51</v>
      </c>
      <c r="E32" s="33" t="s">
        <v>84</v>
      </c>
      <c r="F32" s="3"/>
      <c r="G32" s="9"/>
      <c r="H32" s="2">
        <v>-60</v>
      </c>
      <c r="I32" s="35" t="str">
        <f>IF(I22=H14,H30,IF(I22=H30,H14,0))</f>
        <v>Зарипова Эльвина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112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IF(4стр1!C65=4стр1!B64,4стр1!B66,IF(4стр1!C65=4стр1!B66,4стр1!B64,0))</f>
        <v>Шмальц Андрей</v>
      </c>
      <c r="C34" s="5">
        <v>47</v>
      </c>
      <c r="D34" s="33" t="s">
        <v>84</v>
      </c>
      <c r="E34" s="13"/>
      <c r="F34" s="2">
        <v>-29</v>
      </c>
      <c r="G34" s="8" t="str">
        <f>IF(4стр1!F19=4стр1!E11,4стр1!E27,IF(4стр1!F19=4стр1!E27,4стр1!E11,0))</f>
        <v>Зарипова Эльвина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IF(4стр1!D7=4стр1!C5,4стр1!C9,IF(4стр1!D7=4стр1!C9,4стр1!C5,0))</f>
        <v>Емелин Илья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</sheetData>
  <sheetProtection sheet="1" objects="1" scenarios="1"/>
  <mergeCells count="5">
    <mergeCell ref="J33:K33"/>
    <mergeCell ref="I32:K32"/>
    <mergeCell ref="B1:K1"/>
    <mergeCell ref="B2:K2"/>
    <mergeCell ref="J23:K23"/>
  </mergeCells>
  <conditionalFormatting sqref="A1:A36 B3:K3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80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77</v>
      </c>
      <c r="B2" s="24"/>
      <c r="C2" s="26" t="s">
        <v>87</v>
      </c>
      <c r="D2" s="24"/>
      <c r="E2" s="24"/>
      <c r="F2" s="24"/>
      <c r="G2" s="24"/>
      <c r="H2" s="24"/>
      <c r="I2" s="24"/>
    </row>
    <row r="3" spans="1:9" ht="18">
      <c r="A3" s="21" t="s">
        <v>88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89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76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90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91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84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92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85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93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94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83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95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96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98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Сп3!C2</f>
        <v>1/16 финала Турнира Дню пограничника. 27 апреля.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Сп3!A1</f>
        <v>Рахматуллин Равиль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80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Сп3!A32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80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Сп3!A17</f>
        <v>Шаяхметов Азамат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97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Сп3!A16</f>
        <v>Ильясов Анвар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80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Сп3!A9</f>
        <v>Юлдашбаев Марат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92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Сп3!A24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92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Сп3!A25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84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Сп3!A8</f>
        <v>Емелин Илья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76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Сп3!A5</f>
        <v>Мухамадеев Артур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76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Сп3!A28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76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Сп3!A21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94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Сп3!A12</f>
        <v>Хакимов Фларит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76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Сп3!A13</f>
        <v>Бикбулатов Ильдар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83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Сп3!A20</f>
        <v>нет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83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Сп3!A29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89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Сп3!A4</f>
        <v>Волков Арнольд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Сп3!A3</f>
        <v>Гайнанов Азат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88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Сп3!A30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88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Сп3!A19</f>
        <v>нет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95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Сп3!A14</f>
        <v>Пермяков Никита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88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Сп3!A11</f>
        <v>Зиновьев Александр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93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Сп3!A22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90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Сп3!A27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90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Сп3!A6</f>
        <v>Краснова Светлана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77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Сп3!A7</f>
        <v>Саитов Ринат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91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Сп3!A26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91</v>
      </c>
      <c r="E55" s="9"/>
      <c r="F55" s="18">
        <v>-31</v>
      </c>
      <c r="G55" s="4" t="str">
        <f>IF(G35=F19,F51,IF(G35=F51,F19,0))</f>
        <v>Ишметов Александр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Сп3!A23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85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Сп3!A10</f>
        <v>Гафурова Эльмира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77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Сп3!A15</f>
        <v>Латыпов Аллан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96</v>
      </c>
      <c r="D61" s="9"/>
      <c r="E61" s="2">
        <v>-58</v>
      </c>
      <c r="F61" s="4" t="str">
        <f>IF(3стр2!H14=3стр2!G10,3стр2!G18,IF(3стр2!H14=3стр2!G18,3стр2!G10,0))</f>
        <v>Бикбулатов Ильдар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Сп3!A18</f>
        <v>нет</v>
      </c>
      <c r="C62" s="9"/>
      <c r="D62" s="9"/>
      <c r="E62" s="3"/>
      <c r="F62" s="5">
        <v>61</v>
      </c>
      <c r="G62" s="6" t="s">
        <v>83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77</v>
      </c>
      <c r="E63" s="2">
        <v>-59</v>
      </c>
      <c r="F63" s="8" t="str">
        <f>IF(3стр2!H30=3стр2!G26,3стр2!G34,IF(3стр2!H30=3стр2!G34,3стр2!G26,0))</f>
        <v>Емелин Илья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Сп3!A31</f>
        <v>нет</v>
      </c>
      <c r="C64" s="9"/>
      <c r="D64" s="3"/>
      <c r="E64" s="3"/>
      <c r="F64" s="2">
        <v>-61</v>
      </c>
      <c r="G64" s="4" t="str">
        <f>IF(G62=F61,F63,IF(G62=F63,F61,0))</f>
        <v>Емелин Илья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77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Сп3!A2</f>
        <v>Ишметов Александр</v>
      </c>
      <c r="C66" s="3"/>
      <c r="D66" s="3"/>
      <c r="E66" s="2">
        <v>-56</v>
      </c>
      <c r="F66" s="4" t="str">
        <f>IF(3стр2!G10=3стр2!F6,3стр2!F14,IF(3стр2!G10=3стр2!F14,3стр2!F6,0))</f>
        <v>Гафурова Эльмира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85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IF(3стр2!F6=3стр2!E4,3стр2!E8,IF(3стр2!F6=3стр2!E8,3стр2!E4,0))</f>
        <v>Юлдашбаев Марат</v>
      </c>
      <c r="C68" s="3"/>
      <c r="D68" s="3"/>
      <c r="E68" s="2">
        <v>-57</v>
      </c>
      <c r="F68" s="8" t="str">
        <f>IF(3стр2!G26=3стр2!F22,3стр2!F30,IF(3стр2!G26=3стр2!F30,3стр2!F22,0))</f>
        <v>Краснова Светлана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93</v>
      </c>
      <c r="D69" s="3"/>
      <c r="E69" s="3"/>
      <c r="F69" s="2">
        <v>-62</v>
      </c>
      <c r="G69" s="4" t="str">
        <f>IF(G67=F66,F68,IF(G67=F68,F66,0))</f>
        <v>Краснова Светлана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IF(3стр2!F14=3стр2!E12,3стр2!E16,IF(3стр2!F14=3стр2!E16,3стр2!E12,0))</f>
        <v>Зиновьев Александр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91</v>
      </c>
      <c r="E71" s="2">
        <v>-63</v>
      </c>
      <c r="F71" s="4" t="str">
        <f>IF(C69=B68,B70,IF(C69=B70,B68,0))</f>
        <v>Юлдашбаев Марат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IF(3стр2!F22=3стр2!E20,3стр2!E24,IF(3стр2!F22=3стр2!E24,3стр2!E20,0))</f>
        <v>Волков Арнольд</v>
      </c>
      <c r="C72" s="9"/>
      <c r="D72" s="17" t="s">
        <v>6</v>
      </c>
      <c r="E72" s="3"/>
      <c r="F72" s="5">
        <v>66</v>
      </c>
      <c r="G72" s="6" t="s">
        <v>92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91</v>
      </c>
      <c r="D73" s="20"/>
      <c r="E73" s="2">
        <v>-64</v>
      </c>
      <c r="F73" s="8" t="str">
        <f>IF(C73=B72,B74,IF(C73=B74,B72,0))</f>
        <v>Волков Арнольд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IF(3стр2!F30=3стр2!E28,3стр2!E32,IF(3стр2!F30=3стр2!E32,3стр2!E28,0))</f>
        <v>Саитов Ринат</v>
      </c>
      <c r="C74" s="2">
        <v>-65</v>
      </c>
      <c r="D74" s="4" t="str">
        <f>IF(D71=C69,C73,IF(D71=C73,C69,0))</f>
        <v>Зиновьев Александр</v>
      </c>
      <c r="E74" s="3"/>
      <c r="F74" s="2">
        <v>-66</v>
      </c>
      <c r="G74" s="4" t="str">
        <f>IF(G72=F71,F73,IF(G72=F73,F71,0))</f>
        <v>Волков Арнольд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Сп3!C2</f>
        <v>1/16 финала Турнира Дню пограничника. 27 апреля.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IF(3стр1!C5=3стр1!B4,3стр1!B6,IF(3стр1!C5=3стр1!B6,3стр1!B4,0))</f>
        <v>нет</v>
      </c>
      <c r="C4" s="3"/>
      <c r="D4" s="2">
        <v>-25</v>
      </c>
      <c r="E4" s="4" t="str">
        <f>IF(3стр1!E11=3стр1!D7,3стр1!D15,IF(3стр1!E11=3стр1!D15,3стр1!D7,0))</f>
        <v>Юлдашбаев Марат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98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IF(3стр1!C9=3стр1!B8,3стр1!B10,IF(3стр1!C9=3стр1!B10,3стр1!B8,0))</f>
        <v>Шаяхметов Азамат</v>
      </c>
      <c r="C6" s="5">
        <v>40</v>
      </c>
      <c r="D6" s="12" t="s">
        <v>96</v>
      </c>
      <c r="E6" s="5">
        <v>52</v>
      </c>
      <c r="F6" s="12" t="s">
        <v>85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IF(3стр1!D63=3стр1!C61,3стр1!C65,IF(3стр1!D63=3стр1!C65,3стр1!C61,0))</f>
        <v>Латыпов Аллан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IF(3стр1!C13=3стр1!B12,3стр1!B14,IF(3стр1!C13=3стр1!B14,3стр1!B12,0))</f>
        <v>нет</v>
      </c>
      <c r="C8" s="3"/>
      <c r="D8" s="5">
        <v>48</v>
      </c>
      <c r="E8" s="33" t="s">
        <v>85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IF(3стр1!C17=3стр1!B16,3стр1!B18,IF(3стр1!C17=3стр1!B18,3стр1!B16,0))</f>
        <v>нет</v>
      </c>
      <c r="C10" s="5">
        <v>41</v>
      </c>
      <c r="D10" s="33" t="s">
        <v>85</v>
      </c>
      <c r="E10" s="13"/>
      <c r="F10" s="5">
        <v>56</v>
      </c>
      <c r="G10" s="12" t="s">
        <v>83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IF(3стр1!D55=3стр1!C53,3стр1!C57,IF(3стр1!D55=3стр1!C57,3стр1!C53,0))</f>
        <v>Гафурова Эльмира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IF(3стр1!C21=3стр1!B20,3стр1!B22,IF(3стр1!C21=3стр1!B22,3стр1!B20,0))</f>
        <v>нет</v>
      </c>
      <c r="C12" s="3"/>
      <c r="D12" s="2">
        <v>-26</v>
      </c>
      <c r="E12" s="4" t="str">
        <f>IF(3стр1!E27=3стр1!D23,3стр1!D31,IF(3стр1!E27=3стр1!D31,3стр1!D23,0))</f>
        <v>Бикбулатов Ильдар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IF(3стр1!C25=3стр1!B24,3стр1!B26,IF(3стр1!C25=3стр1!B26,3стр1!B24,0))</f>
        <v>нет</v>
      </c>
      <c r="C14" s="5">
        <v>42</v>
      </c>
      <c r="D14" s="12" t="s">
        <v>93</v>
      </c>
      <c r="E14" s="5">
        <v>53</v>
      </c>
      <c r="F14" s="33" t="s">
        <v>83</v>
      </c>
      <c r="G14" s="5">
        <v>58</v>
      </c>
      <c r="H14" s="12" t="s">
        <v>88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IF(3стр1!D47=3стр1!C45,3стр1!C49,IF(3стр1!D47=3стр1!C49,3стр1!C45,0))</f>
        <v>Зиновьев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IF(3стр1!C29=3стр1!B28,3стр1!B30,IF(3стр1!C29=3стр1!B30,3стр1!B28,0))</f>
        <v>нет</v>
      </c>
      <c r="C16" s="3"/>
      <c r="D16" s="5">
        <v>49</v>
      </c>
      <c r="E16" s="33" t="s">
        <v>93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IF(3стр1!C33=3стр1!B32,3стр1!B34,IF(3стр1!C33=3стр1!B34,3стр1!B32,0))</f>
        <v>нет</v>
      </c>
      <c r="C18" s="5">
        <v>43</v>
      </c>
      <c r="D18" s="33" t="s">
        <v>95</v>
      </c>
      <c r="E18" s="13"/>
      <c r="F18" s="2">
        <v>-30</v>
      </c>
      <c r="G18" s="8" t="str">
        <f>IF(3стр1!F51=3стр1!E43,3стр1!E59,IF(3стр1!F51=3стр1!E59,3стр1!E43,0))</f>
        <v>Гайнанов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IF(3стр1!D39=3стр1!C37,3стр1!C41,IF(3стр1!D39=3стр1!C41,3стр1!C37,0))</f>
        <v>Пермяков Никита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IF(3стр1!C37=3стр1!B36,3стр1!B38,IF(3стр1!C37=3стр1!B38,3стр1!B36,0))</f>
        <v>нет</v>
      </c>
      <c r="C20" s="3"/>
      <c r="D20" s="2">
        <v>-27</v>
      </c>
      <c r="E20" s="4" t="str">
        <f>IF(3стр1!E43=3стр1!D39,3стр1!D47,IF(3стр1!E43=3стр1!D47,3стр1!D39,0))</f>
        <v>Краснова Светлана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IF(3стр1!C41=3стр1!B40,3стр1!B42,IF(3стр1!C41=3стр1!B42,3стр1!B40,0))</f>
        <v>нет</v>
      </c>
      <c r="C22" s="5">
        <v>44</v>
      </c>
      <c r="D22" s="12" t="s">
        <v>89</v>
      </c>
      <c r="E22" s="5">
        <v>54</v>
      </c>
      <c r="F22" s="12" t="s">
        <v>90</v>
      </c>
      <c r="G22" s="13"/>
      <c r="H22" s="5">
        <v>60</v>
      </c>
      <c r="I22" s="34" t="s">
        <v>88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IF(3стр1!D31=3стр1!C29,3стр1!C33,IF(3стр1!D31=3стр1!C33,3стр1!C29,0))</f>
        <v>Волков Арнольд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IF(3стр1!C45=3стр1!B44,3стр1!B46,IF(3стр1!C45=3стр1!B46,3стр1!B44,0))</f>
        <v>нет</v>
      </c>
      <c r="C24" s="3"/>
      <c r="D24" s="5">
        <v>50</v>
      </c>
      <c r="E24" s="33" t="s">
        <v>89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IF(3стр1!C49=3стр1!B48,3стр1!B50,IF(3стр1!C49=3стр1!B50,3стр1!B48,0))</f>
        <v>нет</v>
      </c>
      <c r="C26" s="5">
        <v>45</v>
      </c>
      <c r="D26" s="33" t="s">
        <v>94</v>
      </c>
      <c r="E26" s="13"/>
      <c r="F26" s="5">
        <v>57</v>
      </c>
      <c r="G26" s="12" t="s">
        <v>84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IF(3стр1!D23=3стр1!C21,3стр1!C25,IF(3стр1!D23=3стр1!C25,3стр1!C21,0))</f>
        <v>Хакимов Фларит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IF(3стр1!C53=3стр1!B52,3стр1!B54,IF(3стр1!C53=3стр1!B54,3стр1!B52,0))</f>
        <v>нет</v>
      </c>
      <c r="C28" s="3"/>
      <c r="D28" s="2">
        <v>-28</v>
      </c>
      <c r="E28" s="4" t="str">
        <f>IF(3стр1!E59=3стр1!D55,3стр1!D63,IF(3стр1!E59=3стр1!D63,3стр1!D55,0))</f>
        <v>Саитов Ринат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IF(3стр1!C57=3стр1!B56,3стр1!B58,IF(3стр1!C57=3стр1!B58,3стр1!B56,0))</f>
        <v>нет</v>
      </c>
      <c r="C30" s="5">
        <v>46</v>
      </c>
      <c r="D30" s="12" t="s">
        <v>84</v>
      </c>
      <c r="E30" s="5">
        <v>55</v>
      </c>
      <c r="F30" s="33" t="s">
        <v>84</v>
      </c>
      <c r="G30" s="5">
        <v>59</v>
      </c>
      <c r="H30" s="33" t="s">
        <v>80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IF(3стр1!D15=3стр1!C13,3стр1!C17,IF(3стр1!D15=3стр1!C17,3стр1!C13,0))</f>
        <v>Емелин Илья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IF(3стр1!C61=3стр1!B60,3стр1!B62,IF(3стр1!C61=3стр1!B62,3стр1!B60,0))</f>
        <v>нет</v>
      </c>
      <c r="C32" s="3"/>
      <c r="D32" s="5">
        <v>51</v>
      </c>
      <c r="E32" s="33" t="s">
        <v>84</v>
      </c>
      <c r="F32" s="3"/>
      <c r="G32" s="9"/>
      <c r="H32" s="2">
        <v>-60</v>
      </c>
      <c r="I32" s="35" t="str">
        <f>IF(I22=H14,H30,IF(I22=H30,H14,0))</f>
        <v>Рахматуллин Равиль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IF(3стр1!C65=3стр1!B64,3стр1!B66,IF(3стр1!C65=3стр1!B66,3стр1!B64,0))</f>
        <v>нет</v>
      </c>
      <c r="C34" s="5">
        <v>47</v>
      </c>
      <c r="D34" s="33" t="s">
        <v>97</v>
      </c>
      <c r="E34" s="13"/>
      <c r="F34" s="2">
        <v>-29</v>
      </c>
      <c r="G34" s="8" t="str">
        <f>IF(3стр1!F19=3стр1!E11,3стр1!E27,IF(3стр1!F19=3стр1!E27,3стр1!E11,0))</f>
        <v>Рахматуллин Равиль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IF(3стр1!D7=3стр1!C5,3стр1!C9,IF(3стр1!D7=3стр1!C9,3стр1!C5,0))</f>
        <v>Ильясов Анвар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Шаяхметов Азамат</v>
      </c>
      <c r="C37" s="3"/>
      <c r="D37" s="3"/>
      <c r="E37" s="3"/>
      <c r="F37" s="2">
        <v>-48</v>
      </c>
      <c r="G37" s="4" t="str">
        <f>IF(E8=D6,D10,IF(E8=D10,D6,0))</f>
        <v>Латыпов Аллан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98</v>
      </c>
      <c r="D38" s="3"/>
      <c r="E38" s="3"/>
      <c r="F38" s="3"/>
      <c r="G38" s="5">
        <v>67</v>
      </c>
      <c r="H38" s="12" t="s">
        <v>95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Пермяков Никита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98</v>
      </c>
      <c r="E40" s="3"/>
      <c r="F40" s="3"/>
      <c r="G40" s="3"/>
      <c r="H40" s="5">
        <v>69</v>
      </c>
      <c r="I40" s="23" t="s">
        <v>95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Хакимов Фларит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97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Ильясов Анвар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98</v>
      </c>
      <c r="F44" s="3"/>
      <c r="G44" s="3"/>
      <c r="H44" s="2">
        <v>-69</v>
      </c>
      <c r="I44" s="4" t="str">
        <f>IF(I40=H38,H42,IF(I40=H42,H38,0))</f>
        <v>Ильясов Анвар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54</v>
      </c>
      <c r="F45" s="3"/>
      <c r="G45" s="2">
        <v>-67</v>
      </c>
      <c r="H45" s="4" t="str">
        <f>IF(H38=G37,G39,IF(H38=G39,G37,0))</f>
        <v>Латыпов Аллан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94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Хакимов Фларит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/>
      <c r="E48" s="3"/>
      <c r="F48" s="3"/>
      <c r="G48" s="3"/>
      <c r="H48" s="2">
        <v>-70</v>
      </c>
      <c r="I48" s="4" t="str">
        <f>IF(I46=H45,H47,IF(I46=H47,H45,0))</f>
        <v>Латыпов Аллан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55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56</v>
      </c>
      <c r="F54" s="2">
        <v>-73</v>
      </c>
      <c r="G54" s="4">
        <f>IF(C46=B45,B47,IF(C46=B47,B45,0))</f>
        <v>0</v>
      </c>
      <c r="H54" s="9"/>
      <c r="I54" s="19"/>
      <c r="J54" s="27" t="s">
        <v>57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/>
      <c r="C56" s="13"/>
      <c r="D56" s="3"/>
      <c r="E56" s="14" t="s">
        <v>58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59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60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7" t="s">
        <v>61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7" t="s">
        <v>63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64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27" t="s">
        <v>65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66</v>
      </c>
      <c r="F73" s="3"/>
      <c r="G73" s="2">
        <v>-92</v>
      </c>
      <c r="H73" s="8">
        <f>IF(H68=G67,G69,IF(H68=G69,G67,0))</f>
        <v>0</v>
      </c>
      <c r="I73" s="20"/>
      <c r="J73" s="27" t="s">
        <v>67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68</v>
      </c>
      <c r="F75" s="3"/>
      <c r="G75" s="13"/>
      <c r="H75" s="3"/>
      <c r="I75" s="20"/>
      <c r="J75" s="27" t="s">
        <v>69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78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74</v>
      </c>
      <c r="B2" s="24"/>
      <c r="C2" s="26" t="s">
        <v>79</v>
      </c>
      <c r="D2" s="24"/>
      <c r="E2" s="24"/>
      <c r="F2" s="24"/>
      <c r="G2" s="24"/>
      <c r="H2" s="24"/>
      <c r="I2" s="24"/>
    </row>
    <row r="3" spans="1:9" ht="18">
      <c r="A3" s="21" t="s">
        <v>75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80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81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82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83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84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85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86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Сп2!C1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Сп2!C2</f>
        <v>Осьмофинал Турнира Дню пограничника. 3 мая.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Сп2!A1</f>
        <v>Насыров Илдар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78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Сп2!A16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78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Сп2!A9</f>
        <v>Бикбулатов Ильдар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82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Сп2!A8</f>
        <v>Ишбулатов Флюр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78</v>
      </c>
      <c r="F11" s="3"/>
      <c r="G11" s="11"/>
      <c r="H11" s="3"/>
      <c r="I11" s="3"/>
    </row>
    <row r="12" spans="1:9" ht="12.75">
      <c r="A12" s="2">
        <v>5</v>
      </c>
      <c r="B12" s="4" t="str">
        <f>Сп2!A5</f>
        <v>Ишметов Александр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77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Сп2!A12</f>
        <v>Самигуллин Леонар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77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Сп2!A13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76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Сп2!A4</f>
        <v>Мухамадеев Артур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78</v>
      </c>
      <c r="G19" s="6"/>
      <c r="H19" s="6"/>
      <c r="I19" s="6"/>
    </row>
    <row r="20" spans="1:9" ht="12.75">
      <c r="A20" s="2">
        <v>3</v>
      </c>
      <c r="B20" s="4" t="str">
        <f>Сп2!A3</f>
        <v>Мухамадиев Наиль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75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Сп2!A14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75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Сп2!A11</f>
        <v>Гафурова Эльмира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80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Сп2!A6</f>
        <v>Рахматуллин Равиль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74</v>
      </c>
      <c r="F27" s="13"/>
      <c r="G27" s="3"/>
      <c r="H27" s="3"/>
      <c r="I27" s="3"/>
    </row>
    <row r="28" spans="1:9" ht="12.75">
      <c r="A28" s="2">
        <v>7</v>
      </c>
      <c r="B28" s="4" t="str">
        <f>Сп2!A7</f>
        <v>Грошев Юрий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81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Сп2!A10</f>
        <v>Емелин Илья</v>
      </c>
      <c r="C30" s="9"/>
      <c r="D30" s="9"/>
      <c r="E30" s="2">
        <v>-15</v>
      </c>
      <c r="F30" s="4" t="str">
        <f>IF(F19=E11,E27,IF(F19=E27,E11,0))</f>
        <v>Искарова Фануза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74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Сп2!A15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74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Сп2!A2</f>
        <v>Искарова Фануза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Ишметов Александр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83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Бикбулатов Ильдар</v>
      </c>
      <c r="C38" s="5">
        <v>20</v>
      </c>
      <c r="D38" s="15" t="s">
        <v>81</v>
      </c>
      <c r="E38" s="5">
        <v>26</v>
      </c>
      <c r="F38" s="15" t="s">
        <v>77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Грошев Юрий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Самигуллин Леонар</v>
      </c>
      <c r="C40" s="3"/>
      <c r="D40" s="5">
        <v>24</v>
      </c>
      <c r="E40" s="16" t="s">
        <v>80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86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80</v>
      </c>
      <c r="E42" s="13"/>
      <c r="F42" s="5">
        <v>28</v>
      </c>
      <c r="G42" s="15" t="s">
        <v>76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Рахматуллин Равиль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Мухамадиев Наиль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85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Гафурова Эльмира</v>
      </c>
      <c r="C46" s="5">
        <v>22</v>
      </c>
      <c r="D46" s="15" t="s">
        <v>76</v>
      </c>
      <c r="E46" s="5">
        <v>27</v>
      </c>
      <c r="F46" s="16" t="s">
        <v>76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Мухамадеев Артур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Емелин Илья</v>
      </c>
      <c r="C48" s="3"/>
      <c r="D48" s="5">
        <v>25</v>
      </c>
      <c r="E48" s="16" t="s">
        <v>76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84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82</v>
      </c>
      <c r="E50" s="13"/>
      <c r="F50" s="2">
        <v>-28</v>
      </c>
      <c r="G50" s="4" t="str">
        <f>IF(G42=F38,F46,IF(G42=F46,F38,0))</f>
        <v>Ишметов Александр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Ишбулатов Флюр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Рахматуллин Равиль</v>
      </c>
      <c r="C53" s="3"/>
      <c r="D53" s="2">
        <v>-20</v>
      </c>
      <c r="E53" s="4" t="str">
        <f>IF(D38=C37,C39,IF(D38=C39,C37,0))</f>
        <v>Бикбулатов Ильдар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75</v>
      </c>
      <c r="D54" s="3"/>
      <c r="E54" s="5">
        <v>31</v>
      </c>
      <c r="F54" s="6" t="s">
        <v>83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Мухамадиев Наиль</v>
      </c>
      <c r="C55" s="14" t="s">
        <v>4</v>
      </c>
      <c r="D55" s="2">
        <v>-21</v>
      </c>
      <c r="E55" s="8" t="str">
        <f>IF(D42=C41,C43,IF(D42=C43,C41,0))</f>
        <v>Самигуллин Леонар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Рахматуллин Равиль</v>
      </c>
      <c r="D56" s="3"/>
      <c r="E56" s="3"/>
      <c r="F56" s="5">
        <v>33</v>
      </c>
      <c r="G56" s="6" t="s">
        <v>85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Гафурова Эльмира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Грошев Юрий</v>
      </c>
      <c r="C58" s="3"/>
      <c r="D58" s="3"/>
      <c r="E58" s="5">
        <v>32</v>
      </c>
      <c r="F58" s="10" t="s">
        <v>85</v>
      </c>
      <c r="G58" s="20"/>
      <c r="H58" s="3"/>
      <c r="I58" s="3"/>
    </row>
    <row r="59" spans="1:9" ht="12.75">
      <c r="A59" s="3"/>
      <c r="B59" s="5">
        <v>30</v>
      </c>
      <c r="C59" s="6" t="s">
        <v>81</v>
      </c>
      <c r="D59" s="2">
        <v>-23</v>
      </c>
      <c r="E59" s="8" t="str">
        <f>IF(D50=C49,C51,IF(D50=C51,C49,0))</f>
        <v>Емелин Илья</v>
      </c>
      <c r="F59" s="2">
        <v>-33</v>
      </c>
      <c r="G59" s="4" t="str">
        <f>IF(G56=F54,F58,IF(G56=F58,F54,0))</f>
        <v>Бикбулатов Ильдар</v>
      </c>
      <c r="H59" s="12"/>
      <c r="I59" s="12"/>
    </row>
    <row r="60" spans="1:9" ht="12.75">
      <c r="A60" s="2">
        <v>-25</v>
      </c>
      <c r="B60" s="8" t="str">
        <f>IF(E48=D46,D50,IF(E48=D50,D46,0))</f>
        <v>Ишбулатов Флюр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Ишбулатов Флюр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Самигуллин Леонар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86</v>
      </c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 t="str">
        <f>IF(F58=E57,E59,IF(F58=E59,E57,0))</f>
        <v>Емелин Илья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нет</v>
      </c>
      <c r="C65" s="9"/>
      <c r="D65" s="13"/>
      <c r="E65" s="3"/>
      <c r="F65" s="2">
        <v>-34</v>
      </c>
      <c r="G65" s="4" t="str">
        <f>IF(G63=F62,F64,IF(G63=F64,F62,0))</f>
        <v>Емелин Илья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43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70</v>
      </c>
      <c r="B2" s="24"/>
      <c r="C2" s="26" t="s">
        <v>71</v>
      </c>
      <c r="D2" s="24"/>
      <c r="E2" s="24"/>
      <c r="F2" s="24"/>
      <c r="G2" s="24"/>
      <c r="H2" s="24"/>
      <c r="I2" s="24"/>
    </row>
    <row r="3" spans="1:9" ht="18">
      <c r="A3" s="21" t="s">
        <v>45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48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51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52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53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72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73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74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75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76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77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2008-03-01T16:53:38Z</cp:lastPrinted>
  <dcterms:created xsi:type="dcterms:W3CDTF">2008-02-03T08:28:10Z</dcterms:created>
  <dcterms:modified xsi:type="dcterms:W3CDTF">2008-05-26T19:08:40Z</dcterms:modified>
  <cp:category/>
  <cp:version/>
  <cp:contentType/>
  <cp:contentStatus/>
</cp:coreProperties>
</file>